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Арифметический контроль Пр. 9-2" sheetId="1" r:id="rId1"/>
  </sheets>
  <definedNames>
    <definedName name="_xlnm.Print_Area" localSheetId="0">'Арифметический контроль Пр. 9-2'!$A$1:$K$89</definedName>
  </definedNames>
  <calcPr fullCalcOnLoad="1"/>
</workbook>
</file>

<file path=xl/sharedStrings.xml><?xml version="1.0" encoding="utf-8"?>
<sst xmlns="http://schemas.openxmlformats.org/spreadsheetml/2006/main" count="142" uniqueCount="110">
  <si>
    <t>Максимальная ставка*</t>
  </si>
  <si>
    <t>Средневзвешенная ставка*</t>
  </si>
  <si>
    <t>тел:</t>
  </si>
  <si>
    <t>(место подписи и печати)</t>
  </si>
  <si>
    <t>Наименование Банка</t>
  </si>
  <si>
    <t>Главный бухгалтер (ФИО)</t>
  </si>
  <si>
    <t>Исполнитель (ФИО)</t>
  </si>
  <si>
    <t>За "___" месяц 20___ г.</t>
  </si>
  <si>
    <t>email:</t>
  </si>
  <si>
    <t>Дата (дд.мм.гггг.)</t>
  </si>
  <si>
    <t xml:space="preserve">Примечания: </t>
  </si>
  <si>
    <t>2) Ячейки должны быть в числовом формате.</t>
  </si>
  <si>
    <t>3) В случае отсутвия сведений, ячейки не заполняются.</t>
  </si>
  <si>
    <t>4) Необходимо строго соблюдать формат отчета.</t>
  </si>
  <si>
    <t>Уполномоченное лицо Банка (ФИО, должность)</t>
  </si>
  <si>
    <t>Форма 1</t>
  </si>
  <si>
    <t>Категория депозита с фиксированной процентной ставкой</t>
  </si>
  <si>
    <t>Депозиты в национальной валюте</t>
  </si>
  <si>
    <t>1.1.</t>
  </si>
  <si>
    <t>Депозиты, не соответствующие условиям срочности, в том числе:</t>
  </si>
  <si>
    <t>Текущие и карточные счета</t>
  </si>
  <si>
    <t>Депозиты до востребования</t>
  </si>
  <si>
    <t>Условные депозиты</t>
  </si>
  <si>
    <t>Срочные депозиты, в том числе:</t>
  </si>
  <si>
    <t xml:space="preserve">        до 3 месяцев включительно </t>
  </si>
  <si>
    <t xml:space="preserve">        свыше 12 месяцев</t>
  </si>
  <si>
    <t>1.2.</t>
  </si>
  <si>
    <t>Депозиты, соответствующие условиям срочности, с правом пополнения, в том числе:</t>
  </si>
  <si>
    <t xml:space="preserve">        свыше 12 месяцев**</t>
  </si>
  <si>
    <t>1.3.</t>
  </si>
  <si>
    <t>Депозиты, соответствующие условиям срочности, без права пополнения, в том числе:</t>
  </si>
  <si>
    <t>Сберегательные депозиты с правом пополнения, в том числе:</t>
  </si>
  <si>
    <t>Сберегательные депозиты без права пополнения, в том числе:</t>
  </si>
  <si>
    <t>Депозиты в иностранной валюте</t>
  </si>
  <si>
    <t>Депозиты, по которым часть вознаграждения субсидируется государством (в рамках системы жилищных строительных сбережений, государственной образовательной накопительной системы)</t>
  </si>
  <si>
    <t>По ФАСТИ</t>
  </si>
  <si>
    <t>Приложение 9-2 к Правилам определения размера и порядка уплаты обязательных календарных, дополнительных и чрезвычайных взносов, утвержденные решением Совета директоров АО «Казахстанский фонд гарантирования депозитов» (протокол № 32 от 30.10.2006 года)</t>
  </si>
  <si>
    <t>1.</t>
  </si>
  <si>
    <t>Объем вновь привлеченных вкладов (депозитов),
тыс. тенге</t>
  </si>
  <si>
    <t xml:space="preserve">        от 3 до 6 месяцев включительно</t>
  </si>
  <si>
    <t>1.4.</t>
  </si>
  <si>
    <t>1.5.</t>
  </si>
  <si>
    <t>2.</t>
  </si>
  <si>
    <t>2.1.</t>
  </si>
  <si>
    <t>2.2.</t>
  </si>
  <si>
    <t>2.3.</t>
  </si>
  <si>
    <t>2.4.</t>
  </si>
  <si>
    <t>3.</t>
  </si>
  <si>
    <t xml:space="preserve">** - включаются также условные депозиты, по которым нет определенного срока, но исходя из условий, срок условного депозита  превышает 12 месяцев </t>
  </si>
  <si>
    <r>
      <t>* - указывается годовая эффективная ставка вознаграждения</t>
    </r>
    <r>
      <rPr>
        <sz val="10"/>
        <rFont val="Times New Roman"/>
        <family val="1"/>
      </rPr>
      <t xml:space="preserve"> </t>
    </r>
  </si>
  <si>
    <t>Форма 2</t>
  </si>
  <si>
    <t>Бенчмарк</t>
  </si>
  <si>
    <t>Значение бенчмарка</t>
  </si>
  <si>
    <t xml:space="preserve">Базовая ставка НБРК </t>
  </si>
  <si>
    <t>Уровень инфляции</t>
  </si>
  <si>
    <t>TONIA</t>
  </si>
  <si>
    <t>TWINA</t>
  </si>
  <si>
    <t>Спред,
процентный пункт</t>
  </si>
  <si>
    <t xml:space="preserve">№ </t>
  </si>
  <si>
    <t>4.</t>
  </si>
  <si>
    <t> 1.1.1.</t>
  </si>
  <si>
    <t> 1.1.2.</t>
  </si>
  <si>
    <t>1.1.2.1.</t>
  </si>
  <si>
    <t>1.1.2.2.</t>
  </si>
  <si>
    <t>1.1.2.3.</t>
  </si>
  <si>
    <t>1.1.2.4.</t>
  </si>
  <si>
    <t> 1.2.1.</t>
  </si>
  <si>
    <t> 1.2.2.</t>
  </si>
  <si>
    <t> 1.2.3.</t>
  </si>
  <si>
    <t> 1.2.4.</t>
  </si>
  <si>
    <t> 1.3.1.</t>
  </si>
  <si>
    <t> 1.3.2.</t>
  </si>
  <si>
    <t> 1.3.3.</t>
  </si>
  <si>
    <t> 1.3.4.</t>
  </si>
  <si>
    <t> 1.4.1.</t>
  </si>
  <si>
    <t> 1.4.2.</t>
  </si>
  <si>
    <t> 1.4.3.</t>
  </si>
  <si>
    <t> 1.4.4.</t>
  </si>
  <si>
    <t> 1.5.1.</t>
  </si>
  <si>
    <t> 1.5.2.</t>
  </si>
  <si>
    <t> 1.5.3.</t>
  </si>
  <si>
    <t> 1.5.4.</t>
  </si>
  <si>
    <t>1.6.</t>
  </si>
  <si>
    <t>1.7.</t>
  </si>
  <si>
    <t>-если сотая доля больше или равна 5, десятая доля увеличивается на 1, все следующие за ней знаки исключаются;</t>
  </si>
  <si>
    <t>-если сотая доля меньше 5, десятая доля остается без изменений, все следующие за ней знаки исключаются.</t>
  </si>
  <si>
    <t xml:space="preserve">1) Если при расчете ГЭСВ полученное число имеет более одного десятичного знака, оно подлежит округлению до десятых долей следующим образом:
</t>
  </si>
  <si>
    <t xml:space="preserve">        от 6 до 12 месяцев включительно</t>
  </si>
  <si>
    <t xml:space="preserve">        до 12 месяцев</t>
  </si>
  <si>
    <t xml:space="preserve">        12 месяцев и более</t>
  </si>
  <si>
    <t> 2.1.1.</t>
  </si>
  <si>
    <t> 2.1.2.</t>
  </si>
  <si>
    <t>2.1.2.1.</t>
  </si>
  <si>
    <t>2.1.2.2.</t>
  </si>
  <si>
    <t> 2.2.1.</t>
  </si>
  <si>
    <t>Депозиты, соответствующие условиям срочности, в том числе:</t>
  </si>
  <si>
    <t>Сберегательные депозиты, в том числе:</t>
  </si>
  <si>
    <t xml:space="preserve"> 2.3.1.</t>
  </si>
  <si>
    <t xml:space="preserve"> 2.3.2.</t>
  </si>
  <si>
    <t>2.5.</t>
  </si>
  <si>
    <t xml:space="preserve">        12 месяцев и более**</t>
  </si>
  <si>
    <t>Сведения о ставках вознаграждения по привлечённым (вкладам) депозитам физических лиц банков-участников и объемах привлечения за отчетный месяц</t>
  </si>
  <si>
    <t>(депозиты с фиксированной процентной ставкой)</t>
  </si>
  <si>
    <t>(депозиты в национальной валюте с плавающей процентной ставкой)</t>
  </si>
  <si>
    <t>Арифметический контроль</t>
  </si>
  <si>
    <t>Максимальная ставка</t>
  </si>
  <si>
    <t>Объем в тыс. тенге</t>
  </si>
  <si>
    <t>Объем -расхождения, тыс. тенге</t>
  </si>
  <si>
    <t>Максимальная ставка - расхождения</t>
  </si>
  <si>
    <t>Средневзвешенная ставка - расхождения</t>
  </si>
</sst>
</file>

<file path=xl/styles.xml><?xml version="1.0" encoding="utf-8"?>
<styleSheet xmlns="http://schemas.openxmlformats.org/spreadsheetml/2006/main">
  <numFmts count="2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#,##0.00_ ;\-#,##0.00\ "/>
    <numFmt numFmtId="179" formatCode="#,##0.00_ ;[Red]\-#,##0.00\ "/>
    <numFmt numFmtId="180" formatCode="_-* #,##0.0_-;\-* #,##0.0_-;_-* &quot;-&quot;?_-;_-@_-"/>
  </numFmts>
  <fonts count="6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36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36"/>
      <color rgb="FF0070C0"/>
      <name val="Times New Roman"/>
      <family val="1"/>
    </font>
    <font>
      <b/>
      <sz val="11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172" fontId="3" fillId="0" borderId="10" xfId="0" applyNumberFormat="1" applyFont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177" fontId="2" fillId="0" borderId="10" xfId="6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172" fontId="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0" fillId="0" borderId="0" xfId="0" applyFill="1" applyAlignment="1">
      <alignment vertical="top"/>
    </xf>
    <xf numFmtId="172" fontId="2" fillId="6" borderId="10" xfId="0" applyNumberFormat="1" applyFont="1" applyFill="1" applyBorder="1" applyAlignment="1">
      <alignment horizontal="center" vertical="center"/>
    </xf>
    <xf numFmtId="1" fontId="2" fillId="6" borderId="10" xfId="62" applyNumberFormat="1" applyFont="1" applyFill="1" applyBorder="1" applyAlignment="1">
      <alignment horizontal="center" vertical="center" wrapText="1"/>
    </xf>
    <xf numFmtId="172" fontId="2" fillId="6" borderId="10" xfId="62" applyNumberFormat="1" applyFont="1" applyFill="1" applyBorder="1" applyAlignment="1">
      <alignment horizontal="center" vertical="center" wrapText="1"/>
    </xf>
    <xf numFmtId="172" fontId="56" fillId="6" borderId="10" xfId="0" applyNumberFormat="1" applyFont="1" applyFill="1" applyBorder="1" applyAlignment="1">
      <alignment horizontal="center" vertical="top" wrapText="1"/>
    </xf>
    <xf numFmtId="172" fontId="57" fillId="6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58" fillId="6" borderId="0" xfId="0" applyFont="1" applyFill="1" applyAlignment="1">
      <alignment horizontal="center" vertical="top" wrapText="1"/>
    </xf>
    <xf numFmtId="0" fontId="52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top" wrapText="1"/>
    </xf>
    <xf numFmtId="49" fontId="5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3" xfId="62"/>
    <cellStyle name="Хороший" xfId="6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8"/>
  <sheetViews>
    <sheetView tabSelected="1" zoomScale="80" zoomScaleNormal="80" zoomScaleSheetLayoutView="80" zoomScalePageLayoutView="0" workbookViewId="0" topLeftCell="A1">
      <selection activeCell="E9" sqref="E9"/>
    </sheetView>
  </sheetViews>
  <sheetFormatPr defaultColWidth="9.00390625" defaultRowHeight="12.75"/>
  <cols>
    <col min="1" max="1" width="7.25390625" style="1" customWidth="1"/>
    <col min="2" max="2" width="55.625" style="1" customWidth="1"/>
    <col min="3" max="3" width="21.875" style="1" customWidth="1"/>
    <col min="4" max="4" width="19.00390625" style="1" customWidth="1"/>
    <col min="5" max="5" width="20.00390625" style="1" customWidth="1"/>
    <col min="6" max="6" width="19.00390625" style="1" customWidth="1"/>
    <col min="7" max="7" width="14.875" style="1" customWidth="1"/>
    <col min="8" max="8" width="15.75390625" style="1" customWidth="1"/>
    <col min="9" max="9" width="17.375" style="1" customWidth="1"/>
    <col min="10" max="10" width="17.75390625" style="1" customWidth="1"/>
    <col min="11" max="11" width="20.625" style="1" customWidth="1"/>
    <col min="12" max="16384" width="9.125" style="1" customWidth="1"/>
  </cols>
  <sheetData>
    <row r="1" spans="2:10" s="20" customFormat="1" ht="23.25" customHeight="1">
      <c r="B1" s="21" t="s">
        <v>35</v>
      </c>
      <c r="C1" s="7" t="s">
        <v>36</v>
      </c>
      <c r="J1" s="32"/>
    </row>
    <row r="2" s="20" customFormat="1" ht="15"/>
    <row r="3" spans="2:8" s="20" customFormat="1" ht="15">
      <c r="B3" s="10" t="s">
        <v>101</v>
      </c>
      <c r="C3" s="7"/>
      <c r="D3" s="7"/>
      <c r="E3" s="7"/>
      <c r="F3" s="7"/>
      <c r="G3" s="7"/>
      <c r="H3" s="7"/>
    </row>
    <row r="4" spans="2:8" s="20" customFormat="1" ht="15">
      <c r="B4" s="7"/>
      <c r="C4" s="7"/>
      <c r="D4" s="7"/>
      <c r="E4" s="7"/>
      <c r="F4" s="7"/>
      <c r="G4" s="7"/>
      <c r="H4" s="7"/>
    </row>
    <row r="5" spans="2:11" s="20" customFormat="1" ht="27.75" customHeight="1">
      <c r="B5" s="3"/>
      <c r="C5" s="28" t="s">
        <v>4</v>
      </c>
      <c r="D5" s="2"/>
      <c r="G5" s="42" t="s">
        <v>104</v>
      </c>
      <c r="H5" s="42"/>
      <c r="I5" s="42"/>
      <c r="J5" s="42"/>
      <c r="K5" s="42"/>
    </row>
    <row r="6" spans="2:11" s="20" customFormat="1" ht="21.75" customHeight="1">
      <c r="B6" s="2"/>
      <c r="C6" s="31" t="s">
        <v>7</v>
      </c>
      <c r="D6" s="2"/>
      <c r="G6" s="42"/>
      <c r="H6" s="42"/>
      <c r="I6" s="42"/>
      <c r="J6" s="42"/>
      <c r="K6" s="42"/>
    </row>
    <row r="7" spans="2:11" s="20" customFormat="1" ht="15" customHeight="1">
      <c r="B7" s="2"/>
      <c r="C7" s="2"/>
      <c r="D7" s="2"/>
      <c r="E7" s="22" t="s">
        <v>15</v>
      </c>
      <c r="G7" s="42"/>
      <c r="H7" s="42"/>
      <c r="I7" s="42"/>
      <c r="J7" s="42"/>
      <c r="K7" s="42"/>
    </row>
    <row r="8" spans="2:11" s="20" customFormat="1" ht="24.75" customHeight="1">
      <c r="B8" s="2"/>
      <c r="C8" s="2"/>
      <c r="D8" s="2"/>
      <c r="E8" s="23" t="s">
        <v>102</v>
      </c>
      <c r="G8" s="42"/>
      <c r="H8" s="42"/>
      <c r="I8" s="42"/>
      <c r="J8" s="42"/>
      <c r="K8" s="42"/>
    </row>
    <row r="9" spans="1:11" s="20" customFormat="1" ht="71.25">
      <c r="A9" s="15" t="s">
        <v>58</v>
      </c>
      <c r="B9" s="24" t="s">
        <v>16</v>
      </c>
      <c r="C9" s="24" t="s">
        <v>38</v>
      </c>
      <c r="D9" s="24" t="s">
        <v>0</v>
      </c>
      <c r="E9" s="24" t="s">
        <v>1</v>
      </c>
      <c r="G9" s="36" t="s">
        <v>106</v>
      </c>
      <c r="H9" s="37" t="s">
        <v>107</v>
      </c>
      <c r="I9" s="36" t="s">
        <v>105</v>
      </c>
      <c r="J9" s="37" t="s">
        <v>108</v>
      </c>
      <c r="K9" s="37" t="s">
        <v>109</v>
      </c>
    </row>
    <row r="10" spans="1:11" s="20" customFormat="1" ht="15">
      <c r="A10" s="45" t="s">
        <v>37</v>
      </c>
      <c r="B10" s="46" t="s">
        <v>17</v>
      </c>
      <c r="C10" s="17"/>
      <c r="D10" s="17"/>
      <c r="E10" s="17"/>
      <c r="G10" s="34">
        <f>G11+G18+G23+G28+G33+G38+G39</f>
        <v>0</v>
      </c>
      <c r="H10" s="34">
        <f>C10-G10</f>
        <v>0</v>
      </c>
      <c r="I10" s="35">
        <f>MAX(I11,I18,I23,I28,I33,I38,I39)</f>
        <v>0</v>
      </c>
      <c r="J10" s="35">
        <f>D10-I10</f>
        <v>0</v>
      </c>
      <c r="K10" s="33" t="str">
        <f>IF(E10&gt;D10,"ОШИБКА","0")</f>
        <v>0</v>
      </c>
    </row>
    <row r="11" spans="1:11" s="20" customFormat="1" ht="28.5">
      <c r="A11" s="43" t="s">
        <v>18</v>
      </c>
      <c r="B11" s="44" t="s">
        <v>19</v>
      </c>
      <c r="C11" s="17"/>
      <c r="D11" s="17"/>
      <c r="E11" s="17"/>
      <c r="G11" s="34">
        <f>G12+G13</f>
        <v>0</v>
      </c>
      <c r="H11" s="34">
        <f>C11-G11</f>
        <v>0</v>
      </c>
      <c r="I11" s="35">
        <f>MAX(I12:I13)</f>
        <v>0</v>
      </c>
      <c r="J11" s="35">
        <f>D11-I11</f>
        <v>0</v>
      </c>
      <c r="K11" s="33" t="str">
        <f>IF(E11&gt;D11,"ОШИБКА","0")</f>
        <v>0</v>
      </c>
    </row>
    <row r="12" spans="1:11" s="20" customFormat="1" ht="15">
      <c r="A12" s="43" t="s">
        <v>60</v>
      </c>
      <c r="B12" s="44" t="s">
        <v>22</v>
      </c>
      <c r="C12" s="17"/>
      <c r="D12" s="17"/>
      <c r="E12" s="17"/>
      <c r="G12" s="34">
        <f>C12</f>
        <v>0</v>
      </c>
      <c r="H12" s="34">
        <f aca="true" t="shared" si="0" ref="H12:H54">C12-G12</f>
        <v>0</v>
      </c>
      <c r="I12" s="35">
        <f>D12</f>
        <v>0</v>
      </c>
      <c r="J12" s="35">
        <f>D12-I12</f>
        <v>0</v>
      </c>
      <c r="K12" s="33" t="str">
        <f>IF(E12&gt;D12,"ОШИБКА","0")</f>
        <v>0</v>
      </c>
    </row>
    <row r="13" spans="1:11" s="20" customFormat="1" ht="15">
      <c r="A13" s="43" t="s">
        <v>61</v>
      </c>
      <c r="B13" s="44" t="s">
        <v>23</v>
      </c>
      <c r="C13" s="17"/>
      <c r="D13" s="17"/>
      <c r="E13" s="17"/>
      <c r="G13" s="34">
        <f>G14+G15+G16+G17</f>
        <v>0</v>
      </c>
      <c r="H13" s="34">
        <f>C13-G13</f>
        <v>0</v>
      </c>
      <c r="I13" s="35">
        <f>MAX(I14:I17)</f>
        <v>0</v>
      </c>
      <c r="J13" s="35">
        <f>D13-I13</f>
        <v>0</v>
      </c>
      <c r="K13" s="33" t="str">
        <f aca="true" t="shared" si="1" ref="K13:K53">IF(E13&gt;D13,"ОШИБКА","0")</f>
        <v>0</v>
      </c>
    </row>
    <row r="14" spans="1:11" s="20" customFormat="1" ht="15">
      <c r="A14" s="25" t="s">
        <v>62</v>
      </c>
      <c r="B14" s="26" t="s">
        <v>24</v>
      </c>
      <c r="C14" s="17"/>
      <c r="D14" s="17"/>
      <c r="E14" s="17"/>
      <c r="G14" s="34">
        <f>C14</f>
        <v>0</v>
      </c>
      <c r="H14" s="34">
        <f t="shared" si="0"/>
        <v>0</v>
      </c>
      <c r="I14" s="35">
        <f>D14</f>
        <v>0</v>
      </c>
      <c r="J14" s="35">
        <f aca="true" t="shared" si="2" ref="J14:J54">D14-I14</f>
        <v>0</v>
      </c>
      <c r="K14" s="33" t="str">
        <f>IF(E14&gt;D14,"ОШИБКА","0")</f>
        <v>0</v>
      </c>
    </row>
    <row r="15" spans="1:11" s="20" customFormat="1" ht="15">
      <c r="A15" s="25" t="s">
        <v>63</v>
      </c>
      <c r="B15" s="26" t="s">
        <v>39</v>
      </c>
      <c r="C15" s="17"/>
      <c r="D15" s="17"/>
      <c r="E15" s="17"/>
      <c r="G15" s="34">
        <f>C15</f>
        <v>0</v>
      </c>
      <c r="H15" s="34">
        <f t="shared" si="0"/>
        <v>0</v>
      </c>
      <c r="I15" s="35">
        <f>D15</f>
        <v>0</v>
      </c>
      <c r="J15" s="35">
        <f t="shared" si="2"/>
        <v>0</v>
      </c>
      <c r="K15" s="33" t="str">
        <f t="shared" si="1"/>
        <v>0</v>
      </c>
    </row>
    <row r="16" spans="1:11" s="20" customFormat="1" ht="15">
      <c r="A16" s="25" t="s">
        <v>64</v>
      </c>
      <c r="B16" s="26" t="s">
        <v>87</v>
      </c>
      <c r="C16" s="17"/>
      <c r="D16" s="17"/>
      <c r="E16" s="17"/>
      <c r="G16" s="34">
        <f>C16</f>
        <v>0</v>
      </c>
      <c r="H16" s="34">
        <f t="shared" si="0"/>
        <v>0</v>
      </c>
      <c r="I16" s="35">
        <f>D16</f>
        <v>0</v>
      </c>
      <c r="J16" s="35">
        <f t="shared" si="2"/>
        <v>0</v>
      </c>
      <c r="K16" s="33" t="str">
        <f>IF(E16&gt;D16,"ОШИБКА","0")</f>
        <v>0</v>
      </c>
    </row>
    <row r="17" spans="1:11" s="20" customFormat="1" ht="15">
      <c r="A17" s="25" t="s">
        <v>65</v>
      </c>
      <c r="B17" s="26" t="s">
        <v>25</v>
      </c>
      <c r="C17" s="17"/>
      <c r="D17" s="17"/>
      <c r="E17" s="17"/>
      <c r="G17" s="34">
        <f>C17</f>
        <v>0</v>
      </c>
      <c r="H17" s="34">
        <f t="shared" si="0"/>
        <v>0</v>
      </c>
      <c r="I17" s="35">
        <f>D17</f>
        <v>0</v>
      </c>
      <c r="J17" s="35">
        <f t="shared" si="2"/>
        <v>0</v>
      </c>
      <c r="K17" s="33" t="str">
        <f t="shared" si="1"/>
        <v>0</v>
      </c>
    </row>
    <row r="18" spans="1:11" s="20" customFormat="1" ht="28.5">
      <c r="A18" s="43" t="s">
        <v>26</v>
      </c>
      <c r="B18" s="44" t="s">
        <v>27</v>
      </c>
      <c r="C18" s="17"/>
      <c r="D18" s="17"/>
      <c r="E18" s="17"/>
      <c r="G18" s="34">
        <f>G19+G20+G21+G22</f>
        <v>0</v>
      </c>
      <c r="H18" s="34">
        <f t="shared" si="0"/>
        <v>0</v>
      </c>
      <c r="I18" s="35">
        <f>MAX(I19:I22)</f>
        <v>0</v>
      </c>
      <c r="J18" s="35">
        <f t="shared" si="2"/>
        <v>0</v>
      </c>
      <c r="K18" s="33" t="str">
        <f t="shared" si="1"/>
        <v>0</v>
      </c>
    </row>
    <row r="19" spans="1:11" s="20" customFormat="1" ht="15">
      <c r="A19" s="25" t="s">
        <v>66</v>
      </c>
      <c r="B19" s="26" t="s">
        <v>24</v>
      </c>
      <c r="C19" s="17"/>
      <c r="D19" s="17"/>
      <c r="E19" s="17"/>
      <c r="G19" s="34">
        <f>C19</f>
        <v>0</v>
      </c>
      <c r="H19" s="34">
        <f t="shared" si="0"/>
        <v>0</v>
      </c>
      <c r="I19" s="35">
        <f>D19</f>
        <v>0</v>
      </c>
      <c r="J19" s="35">
        <f t="shared" si="2"/>
        <v>0</v>
      </c>
      <c r="K19" s="33" t="str">
        <f t="shared" si="1"/>
        <v>0</v>
      </c>
    </row>
    <row r="20" spans="1:11" s="20" customFormat="1" ht="15">
      <c r="A20" s="25" t="s">
        <v>67</v>
      </c>
      <c r="B20" s="26" t="s">
        <v>39</v>
      </c>
      <c r="C20" s="17"/>
      <c r="D20" s="17"/>
      <c r="E20" s="17"/>
      <c r="G20" s="34">
        <f>C20</f>
        <v>0</v>
      </c>
      <c r="H20" s="34">
        <f t="shared" si="0"/>
        <v>0</v>
      </c>
      <c r="I20" s="35">
        <f>D20</f>
        <v>0</v>
      </c>
      <c r="J20" s="35">
        <f t="shared" si="2"/>
        <v>0</v>
      </c>
      <c r="K20" s="33" t="str">
        <f t="shared" si="1"/>
        <v>0</v>
      </c>
    </row>
    <row r="21" spans="1:11" s="20" customFormat="1" ht="15">
      <c r="A21" s="25" t="s">
        <v>68</v>
      </c>
      <c r="B21" s="26" t="s">
        <v>87</v>
      </c>
      <c r="C21" s="17"/>
      <c r="D21" s="17"/>
      <c r="E21" s="17"/>
      <c r="G21" s="34">
        <f>C21</f>
        <v>0</v>
      </c>
      <c r="H21" s="34">
        <f t="shared" si="0"/>
        <v>0</v>
      </c>
      <c r="I21" s="35">
        <f>D21</f>
        <v>0</v>
      </c>
      <c r="J21" s="35">
        <f t="shared" si="2"/>
        <v>0</v>
      </c>
      <c r="K21" s="33" t="str">
        <f t="shared" si="1"/>
        <v>0</v>
      </c>
    </row>
    <row r="22" spans="1:11" s="20" customFormat="1" ht="15">
      <c r="A22" s="25" t="s">
        <v>69</v>
      </c>
      <c r="B22" s="26" t="s">
        <v>28</v>
      </c>
      <c r="C22" s="17"/>
      <c r="D22" s="17"/>
      <c r="E22" s="17"/>
      <c r="G22" s="34">
        <f>C22</f>
        <v>0</v>
      </c>
      <c r="H22" s="34">
        <f t="shared" si="0"/>
        <v>0</v>
      </c>
      <c r="I22" s="35">
        <f>D22</f>
        <v>0</v>
      </c>
      <c r="J22" s="35">
        <f t="shared" si="2"/>
        <v>0</v>
      </c>
      <c r="K22" s="33" t="str">
        <f t="shared" si="1"/>
        <v>0</v>
      </c>
    </row>
    <row r="23" spans="1:11" s="20" customFormat="1" ht="28.5">
      <c r="A23" s="43" t="s">
        <v>29</v>
      </c>
      <c r="B23" s="44" t="s">
        <v>30</v>
      </c>
      <c r="C23" s="17"/>
      <c r="D23" s="17"/>
      <c r="E23" s="17"/>
      <c r="G23" s="34">
        <f>G24+G25+G26+G27</f>
        <v>0</v>
      </c>
      <c r="H23" s="34">
        <f t="shared" si="0"/>
        <v>0</v>
      </c>
      <c r="I23" s="35">
        <f>MAX(I24:I27)</f>
        <v>0</v>
      </c>
      <c r="J23" s="35">
        <f t="shared" si="2"/>
        <v>0</v>
      </c>
      <c r="K23" s="33" t="str">
        <f t="shared" si="1"/>
        <v>0</v>
      </c>
    </row>
    <row r="24" spans="1:11" s="20" customFormat="1" ht="15" customHeight="1">
      <c r="A24" s="25" t="s">
        <v>70</v>
      </c>
      <c r="B24" s="26" t="s">
        <v>24</v>
      </c>
      <c r="C24" s="17"/>
      <c r="D24" s="17"/>
      <c r="E24" s="17"/>
      <c r="G24" s="34">
        <f>C24</f>
        <v>0</v>
      </c>
      <c r="H24" s="34">
        <f t="shared" si="0"/>
        <v>0</v>
      </c>
      <c r="I24" s="35">
        <f>D24</f>
        <v>0</v>
      </c>
      <c r="J24" s="35">
        <f t="shared" si="2"/>
        <v>0</v>
      </c>
      <c r="K24" s="33" t="str">
        <f t="shared" si="1"/>
        <v>0</v>
      </c>
    </row>
    <row r="25" spans="1:11" s="20" customFormat="1" ht="15" customHeight="1">
      <c r="A25" s="25" t="s">
        <v>71</v>
      </c>
      <c r="B25" s="26" t="s">
        <v>39</v>
      </c>
      <c r="C25" s="17"/>
      <c r="D25" s="17"/>
      <c r="E25" s="17"/>
      <c r="G25" s="34">
        <f>C25</f>
        <v>0</v>
      </c>
      <c r="H25" s="34">
        <f t="shared" si="0"/>
        <v>0</v>
      </c>
      <c r="I25" s="35">
        <f>D25</f>
        <v>0</v>
      </c>
      <c r="J25" s="35">
        <f t="shared" si="2"/>
        <v>0</v>
      </c>
      <c r="K25" s="33" t="str">
        <f t="shared" si="1"/>
        <v>0</v>
      </c>
    </row>
    <row r="26" spans="1:11" s="20" customFormat="1" ht="15" customHeight="1">
      <c r="A26" s="25" t="s">
        <v>72</v>
      </c>
      <c r="B26" s="26" t="s">
        <v>87</v>
      </c>
      <c r="C26" s="17"/>
      <c r="D26" s="17"/>
      <c r="E26" s="17"/>
      <c r="G26" s="34">
        <f>C26</f>
        <v>0</v>
      </c>
      <c r="H26" s="34">
        <f t="shared" si="0"/>
        <v>0</v>
      </c>
      <c r="I26" s="35">
        <f>D26</f>
        <v>0</v>
      </c>
      <c r="J26" s="35">
        <f t="shared" si="2"/>
        <v>0</v>
      </c>
      <c r="K26" s="33" t="str">
        <f t="shared" si="1"/>
        <v>0</v>
      </c>
    </row>
    <row r="27" spans="1:11" s="20" customFormat="1" ht="15" customHeight="1">
      <c r="A27" s="25" t="s">
        <v>73</v>
      </c>
      <c r="B27" s="26" t="s">
        <v>28</v>
      </c>
      <c r="C27" s="17"/>
      <c r="D27" s="17"/>
      <c r="E27" s="17"/>
      <c r="G27" s="34">
        <f>C27</f>
        <v>0</v>
      </c>
      <c r="H27" s="34">
        <f t="shared" si="0"/>
        <v>0</v>
      </c>
      <c r="I27" s="35">
        <f>D27</f>
        <v>0</v>
      </c>
      <c r="J27" s="35">
        <f t="shared" si="2"/>
        <v>0</v>
      </c>
      <c r="K27" s="33" t="str">
        <f t="shared" si="1"/>
        <v>0</v>
      </c>
    </row>
    <row r="28" spans="1:11" s="20" customFormat="1" ht="27" customHeight="1">
      <c r="A28" s="43" t="s">
        <v>40</v>
      </c>
      <c r="B28" s="44" t="s">
        <v>31</v>
      </c>
      <c r="C28" s="17"/>
      <c r="D28" s="17"/>
      <c r="E28" s="17"/>
      <c r="G28" s="34">
        <f>G29+G30+G31+G32</f>
        <v>0</v>
      </c>
      <c r="H28" s="34">
        <f t="shared" si="0"/>
        <v>0</v>
      </c>
      <c r="I28" s="35">
        <f>MAX(I29:I32)</f>
        <v>0</v>
      </c>
      <c r="J28" s="35">
        <f t="shared" si="2"/>
        <v>0</v>
      </c>
      <c r="K28" s="33" t="str">
        <f t="shared" si="1"/>
        <v>0</v>
      </c>
    </row>
    <row r="29" spans="1:11" s="20" customFormat="1" ht="15" customHeight="1">
      <c r="A29" s="25" t="s">
        <v>74</v>
      </c>
      <c r="B29" s="26" t="s">
        <v>24</v>
      </c>
      <c r="C29" s="17"/>
      <c r="D29" s="17"/>
      <c r="E29" s="17"/>
      <c r="G29" s="34">
        <f>C29</f>
        <v>0</v>
      </c>
      <c r="H29" s="34">
        <f t="shared" si="0"/>
        <v>0</v>
      </c>
      <c r="I29" s="35">
        <f>D29</f>
        <v>0</v>
      </c>
      <c r="J29" s="35">
        <f t="shared" si="2"/>
        <v>0</v>
      </c>
      <c r="K29" s="33" t="str">
        <f t="shared" si="1"/>
        <v>0</v>
      </c>
    </row>
    <row r="30" spans="1:11" s="20" customFormat="1" ht="15" customHeight="1">
      <c r="A30" s="25" t="s">
        <v>75</v>
      </c>
      <c r="B30" s="26" t="s">
        <v>39</v>
      </c>
      <c r="C30" s="17"/>
      <c r="D30" s="17"/>
      <c r="E30" s="17"/>
      <c r="G30" s="34">
        <f>C30</f>
        <v>0</v>
      </c>
      <c r="H30" s="34">
        <f t="shared" si="0"/>
        <v>0</v>
      </c>
      <c r="I30" s="35">
        <f>D30</f>
        <v>0</v>
      </c>
      <c r="J30" s="35">
        <f t="shared" si="2"/>
        <v>0</v>
      </c>
      <c r="K30" s="33" t="str">
        <f t="shared" si="1"/>
        <v>0</v>
      </c>
    </row>
    <row r="31" spans="1:11" s="20" customFormat="1" ht="15" customHeight="1">
      <c r="A31" s="25" t="s">
        <v>76</v>
      </c>
      <c r="B31" s="26" t="s">
        <v>87</v>
      </c>
      <c r="C31" s="17"/>
      <c r="D31" s="17"/>
      <c r="E31" s="17"/>
      <c r="G31" s="34">
        <f>C31</f>
        <v>0</v>
      </c>
      <c r="H31" s="34">
        <f t="shared" si="0"/>
        <v>0</v>
      </c>
      <c r="I31" s="35">
        <f>D31</f>
        <v>0</v>
      </c>
      <c r="J31" s="35">
        <f t="shared" si="2"/>
        <v>0</v>
      </c>
      <c r="K31" s="33" t="str">
        <f t="shared" si="1"/>
        <v>0</v>
      </c>
    </row>
    <row r="32" spans="1:11" s="20" customFormat="1" ht="15" customHeight="1">
      <c r="A32" s="25" t="s">
        <v>77</v>
      </c>
      <c r="B32" s="26" t="s">
        <v>25</v>
      </c>
      <c r="C32" s="17"/>
      <c r="D32" s="17"/>
      <c r="E32" s="17"/>
      <c r="G32" s="34">
        <f>C32</f>
        <v>0</v>
      </c>
      <c r="H32" s="34">
        <f t="shared" si="0"/>
        <v>0</v>
      </c>
      <c r="I32" s="35">
        <f>D32</f>
        <v>0</v>
      </c>
      <c r="J32" s="35">
        <f t="shared" si="2"/>
        <v>0</v>
      </c>
      <c r="K32" s="33" t="str">
        <f t="shared" si="1"/>
        <v>0</v>
      </c>
    </row>
    <row r="33" spans="1:11" s="20" customFormat="1" ht="29.25" customHeight="1">
      <c r="A33" s="43" t="s">
        <v>41</v>
      </c>
      <c r="B33" s="44" t="s">
        <v>32</v>
      </c>
      <c r="C33" s="17"/>
      <c r="D33" s="17"/>
      <c r="E33" s="17"/>
      <c r="G33" s="34">
        <f>G34+G35+G36+G37</f>
        <v>0</v>
      </c>
      <c r="H33" s="34">
        <f t="shared" si="0"/>
        <v>0</v>
      </c>
      <c r="I33" s="35">
        <f>MAX(I34:I37)</f>
        <v>0</v>
      </c>
      <c r="J33" s="35">
        <f t="shared" si="2"/>
        <v>0</v>
      </c>
      <c r="K33" s="33" t="str">
        <f t="shared" si="1"/>
        <v>0</v>
      </c>
    </row>
    <row r="34" spans="1:11" s="20" customFormat="1" ht="15">
      <c r="A34" s="25" t="s">
        <v>78</v>
      </c>
      <c r="B34" s="26" t="s">
        <v>24</v>
      </c>
      <c r="C34" s="17"/>
      <c r="D34" s="17"/>
      <c r="E34" s="17"/>
      <c r="G34" s="34">
        <f aca="true" t="shared" si="3" ref="G34:G39">C34</f>
        <v>0</v>
      </c>
      <c r="H34" s="34">
        <f t="shared" si="0"/>
        <v>0</v>
      </c>
      <c r="I34" s="35">
        <f aca="true" t="shared" si="4" ref="I34:I39">D34</f>
        <v>0</v>
      </c>
      <c r="J34" s="35">
        <f t="shared" si="2"/>
        <v>0</v>
      </c>
      <c r="K34" s="33" t="str">
        <f t="shared" si="1"/>
        <v>0</v>
      </c>
    </row>
    <row r="35" spans="1:11" s="20" customFormat="1" ht="15">
      <c r="A35" s="25" t="s">
        <v>79</v>
      </c>
      <c r="B35" s="26" t="s">
        <v>39</v>
      </c>
      <c r="C35" s="17"/>
      <c r="D35" s="17"/>
      <c r="E35" s="17"/>
      <c r="G35" s="34">
        <f t="shared" si="3"/>
        <v>0</v>
      </c>
      <c r="H35" s="34">
        <f t="shared" si="0"/>
        <v>0</v>
      </c>
      <c r="I35" s="35">
        <f t="shared" si="4"/>
        <v>0</v>
      </c>
      <c r="J35" s="35">
        <f t="shared" si="2"/>
        <v>0</v>
      </c>
      <c r="K35" s="33" t="str">
        <f t="shared" si="1"/>
        <v>0</v>
      </c>
    </row>
    <row r="36" spans="1:11" s="20" customFormat="1" ht="15">
      <c r="A36" s="25" t="s">
        <v>80</v>
      </c>
      <c r="B36" s="26" t="s">
        <v>87</v>
      </c>
      <c r="C36" s="17"/>
      <c r="D36" s="17"/>
      <c r="E36" s="17"/>
      <c r="G36" s="34">
        <f t="shared" si="3"/>
        <v>0</v>
      </c>
      <c r="H36" s="34">
        <f t="shared" si="0"/>
        <v>0</v>
      </c>
      <c r="I36" s="35">
        <f t="shared" si="4"/>
        <v>0</v>
      </c>
      <c r="J36" s="35">
        <f t="shared" si="2"/>
        <v>0</v>
      </c>
      <c r="K36" s="33" t="str">
        <f t="shared" si="1"/>
        <v>0</v>
      </c>
    </row>
    <row r="37" spans="1:11" s="20" customFormat="1" ht="15">
      <c r="A37" s="25" t="s">
        <v>81</v>
      </c>
      <c r="B37" s="26" t="s">
        <v>25</v>
      </c>
      <c r="C37" s="17"/>
      <c r="D37" s="17"/>
      <c r="E37" s="17"/>
      <c r="G37" s="34">
        <f t="shared" si="3"/>
        <v>0</v>
      </c>
      <c r="H37" s="34">
        <f t="shared" si="0"/>
        <v>0</v>
      </c>
      <c r="I37" s="35">
        <f t="shared" si="4"/>
        <v>0</v>
      </c>
      <c r="J37" s="35">
        <f t="shared" si="2"/>
        <v>0</v>
      </c>
      <c r="K37" s="33" t="str">
        <f t="shared" si="1"/>
        <v>0</v>
      </c>
    </row>
    <row r="38" spans="1:11" s="20" customFormat="1" ht="15">
      <c r="A38" s="43" t="s">
        <v>82</v>
      </c>
      <c r="B38" s="44" t="s">
        <v>20</v>
      </c>
      <c r="C38" s="17"/>
      <c r="D38" s="17"/>
      <c r="E38" s="17"/>
      <c r="G38" s="34">
        <f t="shared" si="3"/>
        <v>0</v>
      </c>
      <c r="H38" s="34">
        <f t="shared" si="0"/>
        <v>0</v>
      </c>
      <c r="I38" s="35">
        <f t="shared" si="4"/>
        <v>0</v>
      </c>
      <c r="J38" s="35">
        <f t="shared" si="2"/>
        <v>0</v>
      </c>
      <c r="K38" s="33" t="str">
        <f t="shared" si="1"/>
        <v>0</v>
      </c>
    </row>
    <row r="39" spans="1:11" s="20" customFormat="1" ht="15">
      <c r="A39" s="43" t="s">
        <v>83</v>
      </c>
      <c r="B39" s="44" t="s">
        <v>21</v>
      </c>
      <c r="C39" s="17"/>
      <c r="D39" s="17"/>
      <c r="E39" s="17"/>
      <c r="G39" s="34">
        <f t="shared" si="3"/>
        <v>0</v>
      </c>
      <c r="H39" s="34">
        <f t="shared" si="0"/>
        <v>0</v>
      </c>
      <c r="I39" s="35">
        <f t="shared" si="4"/>
        <v>0</v>
      </c>
      <c r="J39" s="35">
        <f t="shared" si="2"/>
        <v>0</v>
      </c>
      <c r="K39" s="33" t="str">
        <f t="shared" si="1"/>
        <v>0</v>
      </c>
    </row>
    <row r="40" spans="1:11" s="20" customFormat="1" ht="15">
      <c r="A40" s="45" t="s">
        <v>42</v>
      </c>
      <c r="B40" s="46" t="s">
        <v>33</v>
      </c>
      <c r="C40" s="17"/>
      <c r="D40" s="17"/>
      <c r="E40" s="17"/>
      <c r="G40" s="34">
        <f>G41+G46+G49+G52+G53</f>
        <v>0</v>
      </c>
      <c r="H40" s="34">
        <f t="shared" si="0"/>
        <v>0</v>
      </c>
      <c r="I40" s="35">
        <f>MAX(I41,I46,I49,I52,I53)</f>
        <v>0</v>
      </c>
      <c r="J40" s="35">
        <f t="shared" si="2"/>
        <v>0</v>
      </c>
      <c r="K40" s="33" t="str">
        <f t="shared" si="1"/>
        <v>0</v>
      </c>
    </row>
    <row r="41" spans="1:11" s="20" customFormat="1" ht="28.5">
      <c r="A41" s="48" t="s">
        <v>43</v>
      </c>
      <c r="B41" s="44" t="s">
        <v>19</v>
      </c>
      <c r="C41" s="17"/>
      <c r="D41" s="17"/>
      <c r="E41" s="17"/>
      <c r="G41" s="34">
        <f>G42+G43</f>
        <v>0</v>
      </c>
      <c r="H41" s="34">
        <f t="shared" si="0"/>
        <v>0</v>
      </c>
      <c r="I41" s="35">
        <f>MAX(I42:I43)</f>
        <v>0</v>
      </c>
      <c r="J41" s="35">
        <f t="shared" si="2"/>
        <v>0</v>
      </c>
      <c r="K41" s="33" t="str">
        <f t="shared" si="1"/>
        <v>0</v>
      </c>
    </row>
    <row r="42" spans="1:11" s="30" customFormat="1" ht="15">
      <c r="A42" s="48" t="s">
        <v>90</v>
      </c>
      <c r="B42" s="44" t="s">
        <v>22</v>
      </c>
      <c r="C42" s="17"/>
      <c r="D42" s="17"/>
      <c r="E42" s="17"/>
      <c r="G42" s="34">
        <f>C42</f>
        <v>0</v>
      </c>
      <c r="H42" s="34">
        <f t="shared" si="0"/>
        <v>0</v>
      </c>
      <c r="I42" s="35">
        <f>D42</f>
        <v>0</v>
      </c>
      <c r="J42" s="35">
        <f t="shared" si="2"/>
        <v>0</v>
      </c>
      <c r="K42" s="33" t="str">
        <f t="shared" si="1"/>
        <v>0</v>
      </c>
    </row>
    <row r="43" spans="1:11" s="30" customFormat="1" ht="15">
      <c r="A43" s="48" t="s">
        <v>91</v>
      </c>
      <c r="B43" s="44" t="s">
        <v>23</v>
      </c>
      <c r="C43" s="17"/>
      <c r="D43" s="17"/>
      <c r="E43" s="17"/>
      <c r="G43" s="34">
        <f>G44+G45</f>
        <v>0</v>
      </c>
      <c r="H43" s="34">
        <f t="shared" si="0"/>
        <v>0</v>
      </c>
      <c r="I43" s="35">
        <f>MAX(I44:I45)</f>
        <v>0</v>
      </c>
      <c r="J43" s="35">
        <f t="shared" si="2"/>
        <v>0</v>
      </c>
      <c r="K43" s="33" t="str">
        <f t="shared" si="1"/>
        <v>0</v>
      </c>
    </row>
    <row r="44" spans="1:11" s="30" customFormat="1" ht="15">
      <c r="A44" s="29" t="s">
        <v>92</v>
      </c>
      <c r="B44" s="26" t="s">
        <v>88</v>
      </c>
      <c r="C44" s="17"/>
      <c r="D44" s="17"/>
      <c r="E44" s="17"/>
      <c r="G44" s="34">
        <f>C44</f>
        <v>0</v>
      </c>
      <c r="H44" s="34">
        <f t="shared" si="0"/>
        <v>0</v>
      </c>
      <c r="I44" s="35">
        <f>D44</f>
        <v>0</v>
      </c>
      <c r="J44" s="35">
        <f t="shared" si="2"/>
        <v>0</v>
      </c>
      <c r="K44" s="33" t="str">
        <f t="shared" si="1"/>
        <v>0</v>
      </c>
    </row>
    <row r="45" spans="1:11" s="30" customFormat="1" ht="15">
      <c r="A45" s="29" t="s">
        <v>93</v>
      </c>
      <c r="B45" s="26" t="s">
        <v>89</v>
      </c>
      <c r="C45" s="17"/>
      <c r="D45" s="17"/>
      <c r="E45" s="17"/>
      <c r="G45" s="34">
        <f>C45</f>
        <v>0</v>
      </c>
      <c r="H45" s="34">
        <f t="shared" si="0"/>
        <v>0</v>
      </c>
      <c r="I45" s="35">
        <f>D45</f>
        <v>0</v>
      </c>
      <c r="J45" s="35">
        <f t="shared" si="2"/>
        <v>0</v>
      </c>
      <c r="K45" s="33" t="str">
        <f t="shared" si="1"/>
        <v>0</v>
      </c>
    </row>
    <row r="46" spans="1:11" s="20" customFormat="1" ht="28.5">
      <c r="A46" s="48" t="s">
        <v>44</v>
      </c>
      <c r="B46" s="44" t="s">
        <v>95</v>
      </c>
      <c r="C46" s="17"/>
      <c r="D46" s="17"/>
      <c r="E46" s="17"/>
      <c r="G46" s="34">
        <f>G47+G48</f>
        <v>0</v>
      </c>
      <c r="H46" s="34">
        <f t="shared" si="0"/>
        <v>0</v>
      </c>
      <c r="I46" s="35">
        <f>MAX(I47:I48)</f>
        <v>0</v>
      </c>
      <c r="J46" s="35">
        <f t="shared" si="2"/>
        <v>0</v>
      </c>
      <c r="K46" s="33" t="str">
        <f t="shared" si="1"/>
        <v>0</v>
      </c>
    </row>
    <row r="47" spans="1:11" s="20" customFormat="1" ht="15">
      <c r="A47" s="29" t="s">
        <v>94</v>
      </c>
      <c r="B47" s="26" t="s">
        <v>88</v>
      </c>
      <c r="C47" s="17"/>
      <c r="D47" s="17"/>
      <c r="E47" s="17"/>
      <c r="G47" s="34">
        <f>C47</f>
        <v>0</v>
      </c>
      <c r="H47" s="34">
        <f t="shared" si="0"/>
        <v>0</v>
      </c>
      <c r="I47" s="35">
        <f>D47</f>
        <v>0</v>
      </c>
      <c r="J47" s="35">
        <f t="shared" si="2"/>
        <v>0</v>
      </c>
      <c r="K47" s="33" t="str">
        <f t="shared" si="1"/>
        <v>0</v>
      </c>
    </row>
    <row r="48" spans="1:11" s="20" customFormat="1" ht="15">
      <c r="A48" s="29" t="s">
        <v>94</v>
      </c>
      <c r="B48" s="26" t="s">
        <v>100</v>
      </c>
      <c r="C48" s="17"/>
      <c r="D48" s="17"/>
      <c r="E48" s="17"/>
      <c r="G48" s="34">
        <f>C48</f>
        <v>0</v>
      </c>
      <c r="H48" s="34">
        <f t="shared" si="0"/>
        <v>0</v>
      </c>
      <c r="I48" s="35">
        <f>D48</f>
        <v>0</v>
      </c>
      <c r="J48" s="35">
        <f t="shared" si="2"/>
        <v>0</v>
      </c>
      <c r="K48" s="33" t="str">
        <f t="shared" si="1"/>
        <v>0</v>
      </c>
    </row>
    <row r="49" spans="1:11" s="20" customFormat="1" ht="15">
      <c r="A49" s="48" t="s">
        <v>45</v>
      </c>
      <c r="B49" s="44" t="s">
        <v>96</v>
      </c>
      <c r="C49" s="17"/>
      <c r="D49" s="17"/>
      <c r="E49" s="17"/>
      <c r="G49" s="34">
        <f>G50+G51</f>
        <v>0</v>
      </c>
      <c r="H49" s="34">
        <f t="shared" si="0"/>
        <v>0</v>
      </c>
      <c r="I49" s="35">
        <f>MAX(I50:I51)</f>
        <v>0</v>
      </c>
      <c r="J49" s="35">
        <f t="shared" si="2"/>
        <v>0</v>
      </c>
      <c r="K49" s="33" t="str">
        <f t="shared" si="1"/>
        <v>0</v>
      </c>
    </row>
    <row r="50" spans="1:11" s="20" customFormat="1" ht="15">
      <c r="A50" s="29" t="s">
        <v>97</v>
      </c>
      <c r="B50" s="26" t="s">
        <v>88</v>
      </c>
      <c r="C50" s="17"/>
      <c r="D50" s="17"/>
      <c r="E50" s="17"/>
      <c r="G50" s="34">
        <f>C50</f>
        <v>0</v>
      </c>
      <c r="H50" s="34">
        <f t="shared" si="0"/>
        <v>0</v>
      </c>
      <c r="I50" s="35">
        <f>D50</f>
        <v>0</v>
      </c>
      <c r="J50" s="35">
        <f t="shared" si="2"/>
        <v>0</v>
      </c>
      <c r="K50" s="33" t="str">
        <f t="shared" si="1"/>
        <v>0</v>
      </c>
    </row>
    <row r="51" spans="1:11" s="20" customFormat="1" ht="15">
      <c r="A51" s="29" t="s">
        <v>98</v>
      </c>
      <c r="B51" s="26" t="s">
        <v>89</v>
      </c>
      <c r="C51" s="17"/>
      <c r="D51" s="17"/>
      <c r="E51" s="17"/>
      <c r="G51" s="34">
        <f>C51</f>
        <v>0</v>
      </c>
      <c r="H51" s="34">
        <f t="shared" si="0"/>
        <v>0</v>
      </c>
      <c r="I51" s="35">
        <f>D51</f>
        <v>0</v>
      </c>
      <c r="J51" s="35">
        <f t="shared" si="2"/>
        <v>0</v>
      </c>
      <c r="K51" s="33" t="str">
        <f t="shared" si="1"/>
        <v>0</v>
      </c>
    </row>
    <row r="52" spans="1:11" s="20" customFormat="1" ht="15">
      <c r="A52" s="48" t="s">
        <v>46</v>
      </c>
      <c r="B52" s="44" t="s">
        <v>20</v>
      </c>
      <c r="C52" s="17"/>
      <c r="D52" s="17"/>
      <c r="E52" s="17"/>
      <c r="G52" s="34">
        <f>C52</f>
        <v>0</v>
      </c>
      <c r="H52" s="34">
        <f t="shared" si="0"/>
        <v>0</v>
      </c>
      <c r="I52" s="35">
        <f>D52</f>
        <v>0</v>
      </c>
      <c r="J52" s="35">
        <f t="shared" si="2"/>
        <v>0</v>
      </c>
      <c r="K52" s="33" t="str">
        <f t="shared" si="1"/>
        <v>0</v>
      </c>
    </row>
    <row r="53" spans="1:11" s="20" customFormat="1" ht="15">
      <c r="A53" s="48" t="s">
        <v>99</v>
      </c>
      <c r="B53" s="44" t="s">
        <v>21</v>
      </c>
      <c r="C53" s="17"/>
      <c r="D53" s="17"/>
      <c r="E53" s="17"/>
      <c r="G53" s="34">
        <f>C53</f>
        <v>0</v>
      </c>
      <c r="H53" s="34">
        <f t="shared" si="0"/>
        <v>0</v>
      </c>
      <c r="I53" s="35">
        <f>D53</f>
        <v>0</v>
      </c>
      <c r="J53" s="35">
        <f t="shared" si="2"/>
        <v>0</v>
      </c>
      <c r="K53" s="33" t="str">
        <f t="shared" si="1"/>
        <v>0</v>
      </c>
    </row>
    <row r="54" spans="1:11" s="20" customFormat="1" ht="57.75" customHeight="1">
      <c r="A54" s="45" t="s">
        <v>47</v>
      </c>
      <c r="B54" s="47" t="s">
        <v>34</v>
      </c>
      <c r="C54" s="17"/>
      <c r="D54" s="17"/>
      <c r="E54" s="17"/>
      <c r="G54" s="34">
        <f>C54</f>
        <v>0</v>
      </c>
      <c r="H54" s="34">
        <f t="shared" si="0"/>
        <v>0</v>
      </c>
      <c r="I54" s="35">
        <f>D54</f>
        <v>0</v>
      </c>
      <c r="J54" s="35">
        <f t="shared" si="2"/>
        <v>0</v>
      </c>
      <c r="K54" s="33" t="str">
        <f>IF(E54&gt;D54,"ОШИБКА","0")</f>
        <v>0</v>
      </c>
    </row>
    <row r="55" s="20" customFormat="1" ht="15">
      <c r="A55" s="27" t="s">
        <v>49</v>
      </c>
    </row>
    <row r="56" s="20" customFormat="1" ht="15">
      <c r="A56" s="27" t="s">
        <v>48</v>
      </c>
    </row>
    <row r="58" spans="2:8" ht="15">
      <c r="B58" s="7"/>
      <c r="C58" s="7"/>
      <c r="D58" s="7"/>
      <c r="E58" s="7"/>
      <c r="F58" s="7"/>
      <c r="G58" s="7"/>
      <c r="H58" s="7"/>
    </row>
    <row r="59" spans="2:8" ht="15">
      <c r="B59" s="2"/>
      <c r="C59" s="2"/>
      <c r="D59" s="2"/>
      <c r="F59" s="13" t="s">
        <v>50</v>
      </c>
      <c r="H59" s="13"/>
    </row>
    <row r="60" spans="2:8" ht="15">
      <c r="B60" s="2"/>
      <c r="C60" s="2"/>
      <c r="D60" s="2"/>
      <c r="F60" s="6" t="s">
        <v>103</v>
      </c>
      <c r="H60" s="6"/>
    </row>
    <row r="61" spans="1:6" ht="75" customHeight="1">
      <c r="A61" s="14" t="s">
        <v>58</v>
      </c>
      <c r="B61" s="14" t="s">
        <v>51</v>
      </c>
      <c r="C61" s="14" t="s">
        <v>52</v>
      </c>
      <c r="D61" s="14" t="s">
        <v>38</v>
      </c>
      <c r="E61" s="14" t="s">
        <v>57</v>
      </c>
      <c r="F61" s="14" t="s">
        <v>0</v>
      </c>
    </row>
    <row r="62" spans="1:6" ht="15">
      <c r="A62" s="16" t="s">
        <v>37</v>
      </c>
      <c r="B62" s="4" t="s">
        <v>53</v>
      </c>
      <c r="C62" s="17"/>
      <c r="D62" s="17"/>
      <c r="E62" s="17"/>
      <c r="F62" s="17"/>
    </row>
    <row r="63" spans="1:6" ht="15">
      <c r="A63" s="16" t="s">
        <v>42</v>
      </c>
      <c r="B63" s="4" t="s">
        <v>54</v>
      </c>
      <c r="C63" s="17"/>
      <c r="D63" s="17"/>
      <c r="E63" s="17"/>
      <c r="F63" s="17"/>
    </row>
    <row r="64" spans="1:6" ht="15">
      <c r="A64" s="16" t="s">
        <v>47</v>
      </c>
      <c r="B64" s="4" t="s">
        <v>55</v>
      </c>
      <c r="C64" s="17"/>
      <c r="D64" s="17"/>
      <c r="E64" s="17"/>
      <c r="F64" s="17"/>
    </row>
    <row r="65" spans="1:6" ht="15">
      <c r="A65" s="16" t="s">
        <v>59</v>
      </c>
      <c r="B65" s="4" t="s">
        <v>56</v>
      </c>
      <c r="C65" s="17"/>
      <c r="D65" s="17"/>
      <c r="E65" s="17"/>
      <c r="F65" s="17"/>
    </row>
    <row r="66" ht="15">
      <c r="A66" s="18" t="s">
        <v>49</v>
      </c>
    </row>
    <row r="69" ht="15">
      <c r="B69" s="11" t="s">
        <v>10</v>
      </c>
    </row>
    <row r="70" spans="2:5" ht="31.5" customHeight="1">
      <c r="B70" s="40" t="s">
        <v>86</v>
      </c>
      <c r="C70" s="41"/>
      <c r="D70" s="41"/>
      <c r="E70" s="41"/>
    </row>
    <row r="71" spans="2:5" ht="15">
      <c r="B71" s="40" t="s">
        <v>84</v>
      </c>
      <c r="C71" s="41"/>
      <c r="D71" s="41"/>
      <c r="E71" s="41"/>
    </row>
    <row r="72" spans="2:5" ht="15">
      <c r="B72" s="40" t="s">
        <v>85</v>
      </c>
      <c r="C72" s="41"/>
      <c r="D72" s="41"/>
      <c r="E72" s="41"/>
    </row>
    <row r="73" spans="2:5" ht="15">
      <c r="B73" s="38" t="s">
        <v>11</v>
      </c>
      <c r="C73" s="39"/>
      <c r="D73" s="39"/>
      <c r="E73" s="39"/>
    </row>
    <row r="74" spans="2:5" ht="15">
      <c r="B74" s="38" t="s">
        <v>12</v>
      </c>
      <c r="C74" s="39"/>
      <c r="D74" s="39"/>
      <c r="E74" s="39"/>
    </row>
    <row r="75" spans="2:5" ht="15">
      <c r="B75" s="38" t="s">
        <v>13</v>
      </c>
      <c r="C75" s="39"/>
      <c r="D75" s="39"/>
      <c r="E75" s="39"/>
    </row>
    <row r="76" ht="15">
      <c r="B76" s="12"/>
    </row>
    <row r="77" ht="15">
      <c r="B77" s="12"/>
    </row>
    <row r="78" ht="15">
      <c r="B78" s="19"/>
    </row>
    <row r="80" spans="2:7" ht="15">
      <c r="B80" s="5" t="s">
        <v>14</v>
      </c>
      <c r="C80" s="5"/>
      <c r="D80" s="5"/>
      <c r="F80" s="9"/>
      <c r="G80" s="9"/>
    </row>
    <row r="81" spans="2:6" ht="15">
      <c r="B81" s="5"/>
      <c r="C81" s="5"/>
      <c r="D81" s="5"/>
      <c r="F81" s="8" t="s">
        <v>3</v>
      </c>
    </row>
    <row r="82" spans="2:7" ht="15">
      <c r="B82" s="5" t="s">
        <v>5</v>
      </c>
      <c r="F82" s="9"/>
      <c r="G82" s="9"/>
    </row>
    <row r="83" ht="15">
      <c r="F83" s="8" t="s">
        <v>3</v>
      </c>
    </row>
    <row r="84" ht="15">
      <c r="B84" s="5" t="s">
        <v>6</v>
      </c>
    </row>
    <row r="85" ht="15">
      <c r="B85" s="1" t="s">
        <v>2</v>
      </c>
    </row>
    <row r="86" ht="15">
      <c r="B86" s="1" t="s">
        <v>8</v>
      </c>
    </row>
    <row r="88" ht="15">
      <c r="B88" s="1" t="s">
        <v>9</v>
      </c>
    </row>
    <row r="94" ht="18" customHeight="1"/>
    <row r="95" ht="18" customHeight="1"/>
    <row r="96" ht="18" customHeight="1"/>
    <row r="97" ht="18" customHeight="1"/>
    <row r="98" ht="18" customHeight="1"/>
  </sheetData>
  <sheetProtection/>
  <mergeCells count="7">
    <mergeCell ref="G5:K8"/>
    <mergeCell ref="B75:E75"/>
    <mergeCell ref="B70:E70"/>
    <mergeCell ref="B71:E71"/>
    <mergeCell ref="B72:E72"/>
    <mergeCell ref="B73:E73"/>
    <mergeCell ref="B74:E74"/>
  </mergeCells>
  <conditionalFormatting sqref="H10:H54">
    <cfRule type="cellIs" priority="4" dxfId="5" operator="lessThan" stopIfTrue="1">
      <formula>0</formula>
    </cfRule>
    <cfRule type="cellIs" priority="5" dxfId="5" operator="greaterThan" stopIfTrue="1">
      <formula>0</formula>
    </cfRule>
  </conditionalFormatting>
  <conditionalFormatting sqref="J10:J54">
    <cfRule type="cellIs" priority="2" dxfId="5" operator="lessThan" stopIfTrue="1">
      <formula>0</formula>
    </cfRule>
    <cfRule type="cellIs" priority="3" dxfId="5" operator="greaterThan" stopIfTrue="1">
      <formula>0</formula>
    </cfRule>
  </conditionalFormatting>
  <conditionalFormatting sqref="K10:K54">
    <cfRule type="containsText" priority="1" dxfId="5" operator="containsText" stopIfTrue="1" text="ОШИБКА">
      <formula>NOT(ISERROR(SEARCH("ОШИБКА",K10)))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Назым Раева</cp:lastModifiedBy>
  <cp:lastPrinted>2019-05-28T11:39:17Z</cp:lastPrinted>
  <dcterms:created xsi:type="dcterms:W3CDTF">2008-05-13T09:10:38Z</dcterms:created>
  <dcterms:modified xsi:type="dcterms:W3CDTF">2019-05-31T11:05:15Z</dcterms:modified>
  <cp:category/>
  <cp:version/>
  <cp:contentType/>
  <cp:contentStatus/>
</cp:coreProperties>
</file>